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37" documentId="11_F25DC773A252ABDACC10480B09D85F4C5BDE58EA" xr6:coauthVersionLast="47" xr6:coauthVersionMax="47" xr10:uidLastSave="{18DC451A-E95C-422F-971E-EC29DB2DAEFC}"/>
  <bookViews>
    <workbookView xWindow="-120" yWindow="-120" windowWidth="29040" windowHeight="17520" xr2:uid="{00000000-000D-0000-FFFF-FFFF00000000}"/>
  </bookViews>
  <sheets>
    <sheet name="Scope 1&amp;2" sheetId="4" r:id="rId1"/>
    <sheet name="Scope 3" sheetId="6" r:id="rId2"/>
    <sheet name="Scope 1&amp;2 aggregate 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S31" i="6"/>
  <c r="R31" i="6"/>
  <c r="Q31" i="6"/>
  <c r="P31" i="6"/>
  <c r="N31" i="6"/>
  <c r="M31" i="6"/>
  <c r="L31" i="6"/>
  <c r="K31" i="6"/>
  <c r="I31" i="6"/>
  <c r="H31" i="6"/>
  <c r="G31" i="6"/>
  <c r="F31" i="6"/>
  <c r="E31" i="6"/>
  <c r="D31" i="6"/>
  <c r="O29" i="6"/>
  <c r="O31" i="6" s="1"/>
  <c r="J25" i="6"/>
  <c r="J31" i="6" s="1"/>
</calcChain>
</file>

<file path=xl/sharedStrings.xml><?xml version="1.0" encoding="utf-8"?>
<sst xmlns="http://schemas.openxmlformats.org/spreadsheetml/2006/main" count="426" uniqueCount="105">
  <si>
    <t>Field name</t>
  </si>
  <si>
    <t>Short name</t>
  </si>
  <si>
    <t>Unit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</si>
  <si>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</si>
  <si>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</si>
  <si>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</si>
  <si>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</si>
  <si>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</si>
  <si>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</si>
  <si>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</si>
  <si>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</si>
  <si>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</si>
  <si>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</si>
  <si>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</si>
  <si>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</si>
  <si>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</si>
  <si>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</si>
  <si>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</si>
  <si>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</si>
  <si>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 xml:space="preserve">Scope 1 and 2 carbon </t>
  </si>
  <si>
    <t xml:space="preserve"> grid electricity</t>
  </si>
  <si>
    <t>Kg CO2e</t>
  </si>
  <si>
    <t xml:space="preserve"> biofuels</t>
  </si>
  <si>
    <t xml:space="preserve"> burning oil</t>
  </si>
  <si>
    <t xml:space="preserve"> compressed natural gas</t>
  </si>
  <si>
    <t xml:space="preserve"> coal (industrial)</t>
  </si>
  <si>
    <t xml:space="preserve"> fuel oil</t>
  </si>
  <si>
    <t>N/A</t>
  </si>
  <si>
    <t xml:space="preserve"> gas oil</t>
  </si>
  <si>
    <t xml:space="preserve"> liquefied natural gas</t>
  </si>
  <si>
    <t xml:space="preserve"> liquefied petroleum gas</t>
  </si>
  <si>
    <t xml:space="preserve"> lubricants</t>
  </si>
  <si>
    <t xml:space="preserve"> natural gas</t>
  </si>
  <si>
    <t xml:space="preserve"> other petroleum gas</t>
  </si>
  <si>
    <t xml:space="preserve"> petroleum coke</t>
  </si>
  <si>
    <t xml:space="preserve"> biomass</t>
  </si>
  <si>
    <t xml:space="preserve"> onsite photovoltaic</t>
  </si>
  <si>
    <t xml:space="preserve"> onsite wind</t>
  </si>
  <si>
    <t xml:space="preserve"> steam and hot water</t>
  </si>
  <si>
    <t xml:space="preserve"> other onsite renewables</t>
  </si>
  <si>
    <t xml:space="preserve"> vehicles aviation spirit</t>
  </si>
  <si>
    <t xml:space="preserve"> vehicles aviation turbine fuel</t>
  </si>
  <si>
    <t xml:space="preserve"> vehicles biofuels</t>
  </si>
  <si>
    <t xml:space="preserve"> vehicles diesel</t>
  </si>
  <si>
    <t xml:space="preserve"> vehicles liquefied petroleum gas</t>
  </si>
  <si>
    <t xml:space="preserve"> vehicles petrol</t>
  </si>
  <si>
    <t xml:space="preserve">Non-residential scope 1 and 2 carbon </t>
  </si>
  <si>
    <t xml:space="preserve"> total</t>
  </si>
  <si>
    <t xml:space="preserve">Residential scope 1 and 2 carbon </t>
  </si>
  <si>
    <t xml:space="preserve">Total scope 1 and 2 carbon </t>
  </si>
  <si>
    <t>Total scope 1 and scope 2 emission baseline for 2005</t>
  </si>
  <si>
    <t xml:space="preserve">Scope 3 carbon </t>
  </si>
  <si>
    <t xml:space="preserve">  business travel air</t>
  </si>
  <si>
    <t>tonnes CO2e</t>
  </si>
  <si>
    <t xml:space="preserve">  business travel rail</t>
  </si>
  <si>
    <t xml:space="preserve">  business travel grey fleet</t>
  </si>
  <si>
    <t>Hotels and subsistence</t>
  </si>
  <si>
    <t>staff homeworking</t>
  </si>
  <si>
    <t xml:space="preserve">  staff commuting</t>
  </si>
  <si>
    <t xml:space="preserve">  student commuting </t>
  </si>
  <si>
    <t xml:space="preserve">  student travel</t>
  </si>
  <si>
    <t xml:space="preserve">Scope 3 </t>
  </si>
  <si>
    <t xml:space="preserve">  supply chain business services</t>
  </si>
  <si>
    <t xml:space="preserve">  supply chain paper products</t>
  </si>
  <si>
    <t xml:space="preserve">  supply chain other manufactured products</t>
  </si>
  <si>
    <t xml:space="preserve">  supply chain manufactured fuels; chemicals and gases</t>
  </si>
  <si>
    <t xml:space="preserve">  supply chain food and catering</t>
  </si>
  <si>
    <t xml:space="preserve">  supply chain construction</t>
  </si>
  <si>
    <t xml:space="preserve">  supply chain information and communication technologies</t>
  </si>
  <si>
    <t xml:space="preserve">  supply chain waste and water</t>
  </si>
  <si>
    <t xml:space="preserve">  supply chain medical and precision instruments</t>
  </si>
  <si>
    <t xml:space="preserve">  supply chain other procurement</t>
  </si>
  <si>
    <t xml:space="preserve">  supply chain unclassified</t>
  </si>
  <si>
    <t>0.000</t>
  </si>
  <si>
    <t xml:space="preserve">Non-residential scope 3 carbon </t>
  </si>
  <si>
    <t xml:space="preserve">  waste</t>
  </si>
  <si>
    <t xml:space="preserve">Residential scope 3 carbon </t>
  </si>
  <si>
    <t xml:space="preserve">Total scope 3 carbon </t>
  </si>
  <si>
    <t xml:space="preserve">  wastewater treatment</t>
  </si>
  <si>
    <t xml:space="preserve">  water supply</t>
  </si>
  <si>
    <t>Offsetting</t>
  </si>
  <si>
    <t xml:space="preserve">  business travel car hire</t>
  </si>
  <si>
    <t xml:space="preserve">  business travel taxi and coach</t>
  </si>
  <si>
    <t>Emissions Table</t>
  </si>
  <si>
    <t>tCO2e</t>
  </si>
  <si>
    <t>Year</t>
  </si>
  <si>
    <t>Staff FTE</t>
  </si>
  <si>
    <t>Student Numbers</t>
  </si>
  <si>
    <t>Scope 1&amp;2 Per FTE</t>
  </si>
  <si>
    <t>Scope 1 (CHP)</t>
  </si>
  <si>
    <t>Scope 1 (NON-CHP)</t>
  </si>
  <si>
    <t>Scope 2 (Grid Electricity)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</si>
  <si>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</si>
  <si>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</si>
  <si>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</si>
  <si>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</si>
  <si>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</si>
  <si>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</si>
  <si>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</si>
  <si>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</si>
  <si>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</si>
  <si>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</si>
  <si>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</si>
  <si>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</si>
  <si>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 xml:space="preserve">N.B. Data is for electricity and gas emissions only. Transport related emissions for fleet and reimbursed mileage not included.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</si>
</sst>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8" xfId="1" applyFont="1" applyFill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center" wrapText="1"/>
    </xf>
    <xf numFmtId="43" fontId="4" fillId="3" borderId="8" xfId="1" applyFont="1" applyFill="1" applyBorder="1" applyAlignment="1">
      <alignment horizontal="center" vertical="center" wrapText="1"/>
    </xf>
    <xf numFmtId="43" fontId="2" fillId="4" borderId="0" xfId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0" xfId="0" applyFont="1"/>
    <xf numFmtId="0" fontId="11" fillId="0" borderId="0" xfId="0" applyFont="1"/>
    <xf numFmtId="169" fontId="0" fillId="0" borderId="0" xfId="1" applyNumberFormat="1" applyFont="1"/>
    <xf numFmtId="43" fontId="0" fillId="0" borderId="0" xfId="1" applyFont="1"/>
    <xf numFmtId="0" fontId="12" fillId="5" borderId="0" xfId="0" applyFont="1" applyFill="1"/>
    <xf numFmtId="0" fontId="0" fillId="5" borderId="0" xfId="0" applyFont="1" applyFill="1"/>
  </cellXfs>
  <cellStyles count="2">
    <cellStyle name="Comma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_-* #,##0_-;\-* #,##0_-;_-* &quot;-&quot;??_-;_-@_-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442219-B4BE-4A03-81B8-006E32C278F9}" name="Table1" displayName="Table1" ref="A3:G15" totalsRowShown="0" headerRowDxfId="1" dataDxfId="0" dataCellStyle="Comma">
  <autoFilter ref="A3:G15" xr:uid="{FF442219-B4BE-4A03-81B8-006E32C278F9}"/>
  <tableColumns count="7">
    <tableColumn id="1" xr3:uid="{5C2965D2-83B2-4B97-A517-AEEDB07B393D}" name="Year" dataDxfId="8"/>
    <tableColumn id="2" xr3:uid="{92DCEB1C-4DA4-4479-A03A-B6B21E7FA400}" name="Staff FTE" dataDxfId="7" dataCellStyle="Comma"/>
    <tableColumn id="3" xr3:uid="{4D7781E3-1F1C-4221-878F-6FFB7A6A1D5A}" name="Student Numbers" dataDxfId="6" dataCellStyle="Comma"/>
    <tableColumn id="4" xr3:uid="{C67C9571-0CA7-40E6-BD01-AE748124D849}" name="Scope 1&amp;2 Per FTE" dataDxfId="5" dataCellStyle="Comma"/>
    <tableColumn id="5" xr3:uid="{B7528979-B91B-46C5-8774-6E83B5D75CAE}" name="Scope 1 (CHP)" dataDxfId="4" dataCellStyle="Comma"/>
    <tableColumn id="6" xr3:uid="{E1A93E1B-9918-4A94-B8A0-4C436A04206D}" name="Scope 1 (NON-CHP)" dataDxfId="3" dataCellStyle="Comma"/>
    <tableColumn id="7" xr3:uid="{7D031D4E-D506-4C45-A089-C02A552754DE}" name="Scope 2 (Grid Electricity)" dataDxfId="2" dataCellStyle="Comm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840A-78CD-4E58-81F3-EBD01D4069A4}">
  <dimension ref="A1:S29"/>
  <sheetViews>
    <sheetView tabSelected="1" workbookViewId="0">
      <pane ySplit="1" topLeftCell="A2" activePane="bottomLeft" state="frozen"/>
      <selection pane="bottomLeft" activeCell="B26" sqref="B26"/>
    </sheetView>
  </sheetViews>
  <sheetFormatPr defaultRowHeight="15" x14ac:dyDescent="0.25"/>
  <cols>
    <col min="1" max="3" width="12.28515625" style="30" customWidth="1"/>
    <col min="4" max="4" width="13.85546875" style="30" customWidth="1"/>
    <col min="5" max="5" width="13.140625" style="30" customWidth="1"/>
    <col min="6" max="6" width="13.85546875" style="30" customWidth="1"/>
    <col min="7" max="19" width="13.28515625" style="30" bestFit="1" customWidth="1"/>
  </cols>
  <sheetData>
    <row r="1" spans="1:19" x14ac:dyDescent="0.25">
      <c r="A1" s="46" t="s">
        <v>0</v>
      </c>
      <c r="B1" s="46" t="s">
        <v>1</v>
      </c>
      <c r="C1" s="46" t="s">
        <v>2</v>
      </c>
      <c r="D1" s="47" t="s">
        <v>3</v>
      </c>
      <c r="E1" s="47" t="s">
        <v>4</v>
      </c>
      <c r="F1" s="47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46" t="s">
        <v>17</v>
      </c>
      <c r="S1" s="46" t="s">
        <v>18</v>
      </c>
    </row>
    <row r="2" spans="1:19" ht="25.5" x14ac:dyDescent="0.25">
      <c r="A2" s="1" t="s">
        <v>19</v>
      </c>
      <c r="B2" s="2" t="s">
        <v>20</v>
      </c>
      <c r="C2" s="3" t="s">
        <v>21</v>
      </c>
      <c r="D2" s="32">
        <f>22873850.406</f>
        <v>22873850.405999999</v>
      </c>
      <c r="E2" s="32">
        <v>14148838.187999999</v>
      </c>
      <c r="F2" s="32">
        <v>10249712.210999999</v>
      </c>
      <c r="G2" s="33">
        <v>12194174.537</v>
      </c>
      <c r="H2" s="33">
        <v>13669484.995999999</v>
      </c>
      <c r="I2" s="33">
        <v>15453054.064999999</v>
      </c>
      <c r="J2" s="33">
        <v>26627933.495999999</v>
      </c>
      <c r="K2" s="33">
        <v>34837369.218999997</v>
      </c>
      <c r="L2" s="33">
        <v>50655608.623000003</v>
      </c>
      <c r="M2" s="34">
        <v>32645864.421</v>
      </c>
      <c r="N2" s="33">
        <v>35718051.802000001</v>
      </c>
      <c r="O2" s="33">
        <v>37818472.204999998</v>
      </c>
      <c r="P2" s="33">
        <v>43762045.770000003</v>
      </c>
      <c r="Q2" s="33">
        <v>45573410</v>
      </c>
      <c r="R2" s="33">
        <v>59959672.148000002</v>
      </c>
      <c r="S2" s="33">
        <v>53850528</v>
      </c>
    </row>
    <row r="3" spans="1:19" ht="25.5" x14ac:dyDescent="0.25">
      <c r="A3" s="1" t="s">
        <v>19</v>
      </c>
      <c r="B3" s="2" t="s">
        <v>22</v>
      </c>
      <c r="C3" s="3" t="s">
        <v>21</v>
      </c>
      <c r="D3" s="32">
        <v>28539.5</v>
      </c>
      <c r="E3" s="32">
        <v>1337</v>
      </c>
      <c r="F3" s="33">
        <v>0</v>
      </c>
      <c r="G3" s="33">
        <v>0</v>
      </c>
      <c r="H3" s="33">
        <v>0</v>
      </c>
      <c r="I3" s="33">
        <v>0</v>
      </c>
      <c r="J3" s="33">
        <v>0</v>
      </c>
      <c r="K3" s="33">
        <v>0</v>
      </c>
      <c r="L3" s="33">
        <v>0</v>
      </c>
      <c r="M3" s="34">
        <v>0</v>
      </c>
      <c r="N3" s="33">
        <v>0</v>
      </c>
      <c r="O3" s="33">
        <v>0</v>
      </c>
      <c r="P3" s="33">
        <v>0</v>
      </c>
      <c r="Q3" s="33">
        <v>0</v>
      </c>
      <c r="R3" s="33">
        <v>0</v>
      </c>
      <c r="S3" s="33">
        <v>0</v>
      </c>
    </row>
    <row r="4" spans="1:19" ht="25.5" x14ac:dyDescent="0.25">
      <c r="A4" s="1" t="s">
        <v>19</v>
      </c>
      <c r="B4" s="2" t="s">
        <v>23</v>
      </c>
      <c r="C4" s="3" t="s">
        <v>21</v>
      </c>
      <c r="D4" s="32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4">
        <v>0</v>
      </c>
      <c r="N4" s="33">
        <v>0</v>
      </c>
      <c r="O4" s="33">
        <v>0</v>
      </c>
      <c r="P4" s="33">
        <v>0</v>
      </c>
      <c r="Q4" s="33">
        <v>122073.033</v>
      </c>
      <c r="R4" s="33">
        <v>75418.686000000002</v>
      </c>
      <c r="S4" s="33">
        <v>5019</v>
      </c>
    </row>
    <row r="5" spans="1:19" ht="25.5" x14ac:dyDescent="0.25">
      <c r="A5" s="1" t="s">
        <v>19</v>
      </c>
      <c r="B5" s="2" t="s">
        <v>24</v>
      </c>
      <c r="C5" s="3" t="s">
        <v>21</v>
      </c>
      <c r="D5" s="32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4">
        <v>0</v>
      </c>
      <c r="N5" s="33">
        <v>0</v>
      </c>
      <c r="O5" s="33">
        <v>0</v>
      </c>
      <c r="P5" s="33">
        <v>32529685.91</v>
      </c>
      <c r="Q5" s="33">
        <v>33207498</v>
      </c>
      <c r="R5" s="33">
        <v>10202555.495999999</v>
      </c>
      <c r="S5" s="33">
        <v>31181222</v>
      </c>
    </row>
    <row r="6" spans="1:19" ht="25.5" x14ac:dyDescent="0.25">
      <c r="A6" s="1" t="s">
        <v>19</v>
      </c>
      <c r="B6" s="2" t="s">
        <v>25</v>
      </c>
      <c r="C6" s="3" t="s">
        <v>21</v>
      </c>
      <c r="D6" s="32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4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</row>
    <row r="7" spans="1:19" ht="25.5" x14ac:dyDescent="0.25">
      <c r="A7" s="1" t="s">
        <v>19</v>
      </c>
      <c r="B7" s="2" t="s">
        <v>26</v>
      </c>
      <c r="C7" s="3" t="s">
        <v>21</v>
      </c>
      <c r="D7" s="32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4">
        <v>0</v>
      </c>
      <c r="N7" s="33">
        <v>0</v>
      </c>
      <c r="O7" s="33">
        <v>0</v>
      </c>
      <c r="P7" s="33" t="s">
        <v>27</v>
      </c>
      <c r="Q7" s="33" t="s">
        <v>27</v>
      </c>
      <c r="R7" s="33" t="s">
        <v>27</v>
      </c>
      <c r="S7" s="33" t="s">
        <v>27</v>
      </c>
    </row>
    <row r="8" spans="1:19" ht="25.5" x14ac:dyDescent="0.25">
      <c r="A8" s="1" t="s">
        <v>19</v>
      </c>
      <c r="B8" s="2" t="s">
        <v>28</v>
      </c>
      <c r="C8" s="3" t="s">
        <v>21</v>
      </c>
      <c r="D8" s="32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4">
        <v>131417.62700000001</v>
      </c>
      <c r="N8" s="33">
        <v>131957.34099999999</v>
      </c>
      <c r="O8" s="33">
        <v>21686.448</v>
      </c>
      <c r="P8" s="33" t="s">
        <v>27</v>
      </c>
      <c r="Q8" s="33" t="s">
        <v>27</v>
      </c>
      <c r="R8" s="33" t="s">
        <v>27</v>
      </c>
      <c r="S8" s="33" t="s">
        <v>27</v>
      </c>
    </row>
    <row r="9" spans="1:19" ht="25.5" x14ac:dyDescent="0.25">
      <c r="A9" s="1" t="s">
        <v>19</v>
      </c>
      <c r="B9" s="2" t="s">
        <v>29</v>
      </c>
      <c r="C9" s="3" t="s">
        <v>21</v>
      </c>
      <c r="D9" s="32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4">
        <v>0</v>
      </c>
      <c r="N9" s="33">
        <v>0</v>
      </c>
      <c r="O9" s="33">
        <v>0</v>
      </c>
      <c r="P9" s="33" t="s">
        <v>27</v>
      </c>
      <c r="Q9" s="33" t="s">
        <v>27</v>
      </c>
      <c r="R9" s="33" t="s">
        <v>27</v>
      </c>
      <c r="S9" s="33" t="s">
        <v>27</v>
      </c>
    </row>
    <row r="10" spans="1:19" ht="25.5" x14ac:dyDescent="0.25">
      <c r="A10" s="1" t="s">
        <v>19</v>
      </c>
      <c r="B10" s="2" t="s">
        <v>30</v>
      </c>
      <c r="C10" s="3" t="s">
        <v>21</v>
      </c>
      <c r="D10" s="32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4">
        <v>0</v>
      </c>
      <c r="N10" s="33">
        <v>0</v>
      </c>
      <c r="O10" s="33">
        <v>0</v>
      </c>
      <c r="P10" s="33" t="s">
        <v>27</v>
      </c>
      <c r="Q10" s="33" t="s">
        <v>27</v>
      </c>
      <c r="R10" s="33" t="s">
        <v>27</v>
      </c>
      <c r="S10" s="33" t="s">
        <v>27</v>
      </c>
    </row>
    <row r="11" spans="1:19" ht="25.5" x14ac:dyDescent="0.25">
      <c r="A11" s="1" t="s">
        <v>19</v>
      </c>
      <c r="B11" s="2" t="s">
        <v>31</v>
      </c>
      <c r="C11" s="3" t="s">
        <v>21</v>
      </c>
      <c r="D11" s="32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0</v>
      </c>
      <c r="N11" s="33">
        <v>0</v>
      </c>
      <c r="O11" s="33">
        <v>0</v>
      </c>
      <c r="P11" s="33" t="s">
        <v>27</v>
      </c>
      <c r="Q11" s="33" t="s">
        <v>27</v>
      </c>
      <c r="R11" s="33" t="s">
        <v>27</v>
      </c>
      <c r="S11" s="33" t="s">
        <v>27</v>
      </c>
    </row>
    <row r="12" spans="1:19" ht="25.5" x14ac:dyDescent="0.25">
      <c r="A12" s="1" t="s">
        <v>19</v>
      </c>
      <c r="B12" s="2" t="s">
        <v>32</v>
      </c>
      <c r="C12" s="3" t="s">
        <v>21</v>
      </c>
      <c r="D12" s="32">
        <v>19492150.305</v>
      </c>
      <c r="E12" s="32">
        <v>36774406.375</v>
      </c>
      <c r="F12" s="32">
        <v>44995330.189000003</v>
      </c>
      <c r="G12" s="33">
        <v>45767567.261</v>
      </c>
      <c r="H12" s="33">
        <v>41899583.471000001</v>
      </c>
      <c r="I12" s="33">
        <v>39793840.149999999</v>
      </c>
      <c r="J12" s="33">
        <v>31875659.434</v>
      </c>
      <c r="K12" s="33">
        <v>40941786.013999999</v>
      </c>
      <c r="L12" s="33">
        <v>25083430.344000001</v>
      </c>
      <c r="M12" s="34">
        <v>41887517.259000003</v>
      </c>
      <c r="N12" s="33">
        <v>40478540.373999998</v>
      </c>
      <c r="O12" s="33">
        <v>37627464.417999998</v>
      </c>
      <c r="P12" s="33" t="s">
        <v>27</v>
      </c>
      <c r="Q12" s="33" t="s">
        <v>27</v>
      </c>
      <c r="R12" s="33" t="s">
        <v>27</v>
      </c>
      <c r="S12" s="33" t="s">
        <v>27</v>
      </c>
    </row>
    <row r="13" spans="1:19" ht="25.5" x14ac:dyDescent="0.25">
      <c r="A13" s="1" t="s">
        <v>19</v>
      </c>
      <c r="B13" s="2" t="s">
        <v>33</v>
      </c>
      <c r="C13" s="3" t="s">
        <v>21</v>
      </c>
      <c r="D13" s="32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4">
        <v>0</v>
      </c>
      <c r="N13" s="33">
        <v>0</v>
      </c>
      <c r="O13" s="33">
        <v>0</v>
      </c>
      <c r="P13" s="33" t="s">
        <v>27</v>
      </c>
      <c r="Q13" s="33" t="s">
        <v>27</v>
      </c>
      <c r="R13" s="33" t="s">
        <v>27</v>
      </c>
      <c r="S13" s="33" t="s">
        <v>27</v>
      </c>
    </row>
    <row r="14" spans="1:19" ht="25.5" x14ac:dyDescent="0.25">
      <c r="A14" s="1" t="s">
        <v>19</v>
      </c>
      <c r="B14" s="2" t="s">
        <v>34</v>
      </c>
      <c r="C14" s="3" t="s">
        <v>21</v>
      </c>
      <c r="D14" s="32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4">
        <v>0</v>
      </c>
      <c r="N14" s="33">
        <v>0</v>
      </c>
      <c r="O14" s="33">
        <v>0</v>
      </c>
      <c r="P14" s="33" t="s">
        <v>27</v>
      </c>
      <c r="Q14" s="33" t="s">
        <v>27</v>
      </c>
      <c r="R14" s="33" t="s">
        <v>27</v>
      </c>
      <c r="S14" s="33" t="s">
        <v>27</v>
      </c>
    </row>
    <row r="15" spans="1:19" ht="25.5" x14ac:dyDescent="0.25">
      <c r="A15" s="1" t="s">
        <v>19</v>
      </c>
      <c r="B15" s="2" t="s">
        <v>35</v>
      </c>
      <c r="C15" s="3" t="s">
        <v>21</v>
      </c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4">
        <v>0</v>
      </c>
      <c r="N15" s="33">
        <v>0</v>
      </c>
      <c r="O15" s="33">
        <v>0</v>
      </c>
      <c r="P15" s="33" t="s">
        <v>27</v>
      </c>
      <c r="Q15" s="33" t="s">
        <v>27</v>
      </c>
      <c r="R15" s="33" t="s">
        <v>27</v>
      </c>
      <c r="S15" s="33" t="s">
        <v>27</v>
      </c>
    </row>
    <row r="16" spans="1:19" ht="25.5" x14ac:dyDescent="0.25">
      <c r="A16" s="1" t="s">
        <v>19</v>
      </c>
      <c r="B16" s="2" t="s">
        <v>36</v>
      </c>
      <c r="C16" s="3" t="s">
        <v>21</v>
      </c>
      <c r="D16" s="3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3">
        <v>0</v>
      </c>
      <c r="P16" s="33" t="s">
        <v>27</v>
      </c>
      <c r="Q16" s="33" t="s">
        <v>27</v>
      </c>
      <c r="R16" s="33" t="s">
        <v>27</v>
      </c>
      <c r="S16" s="33" t="s">
        <v>27</v>
      </c>
    </row>
    <row r="17" spans="1:19" ht="25.5" x14ac:dyDescent="0.25">
      <c r="A17" s="1" t="s">
        <v>19</v>
      </c>
      <c r="B17" s="2" t="s">
        <v>37</v>
      </c>
      <c r="C17" s="3" t="s">
        <v>21</v>
      </c>
      <c r="D17" s="32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4">
        <v>0</v>
      </c>
      <c r="N17" s="33">
        <v>0</v>
      </c>
      <c r="O17" s="33">
        <v>0</v>
      </c>
      <c r="P17" s="33" t="s">
        <v>27</v>
      </c>
      <c r="Q17" s="33" t="s">
        <v>27</v>
      </c>
      <c r="R17" s="33" t="s">
        <v>27</v>
      </c>
      <c r="S17" s="33" t="s">
        <v>27</v>
      </c>
    </row>
    <row r="18" spans="1:19" ht="25.5" x14ac:dyDescent="0.25">
      <c r="A18" s="1" t="s">
        <v>19</v>
      </c>
      <c r="B18" s="2" t="s">
        <v>38</v>
      </c>
      <c r="C18" s="3" t="s">
        <v>21</v>
      </c>
      <c r="D18" s="32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3">
        <v>0</v>
      </c>
      <c r="P18" s="33" t="s">
        <v>27</v>
      </c>
      <c r="Q18" s="33" t="s">
        <v>27</v>
      </c>
      <c r="R18" s="33" t="s">
        <v>27</v>
      </c>
      <c r="S18" s="33" t="s">
        <v>27</v>
      </c>
    </row>
    <row r="19" spans="1:19" ht="25.5" x14ac:dyDescent="0.25">
      <c r="A19" s="1" t="s">
        <v>19</v>
      </c>
      <c r="B19" s="2" t="s">
        <v>39</v>
      </c>
      <c r="C19" s="3" t="s">
        <v>21</v>
      </c>
      <c r="D19" s="32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3">
        <v>0</v>
      </c>
      <c r="P19" s="33" t="s">
        <v>27</v>
      </c>
      <c r="Q19" s="33" t="s">
        <v>27</v>
      </c>
      <c r="R19" s="33" t="s">
        <v>27</v>
      </c>
      <c r="S19" s="33" t="s">
        <v>27</v>
      </c>
    </row>
    <row r="20" spans="1:19" ht="25.5" x14ac:dyDescent="0.25">
      <c r="A20" s="1" t="s">
        <v>19</v>
      </c>
      <c r="B20" s="2" t="s">
        <v>40</v>
      </c>
      <c r="C20" s="3" t="s">
        <v>21</v>
      </c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3">
        <v>0</v>
      </c>
      <c r="P20" s="33" t="s">
        <v>27</v>
      </c>
      <c r="Q20" s="33" t="s">
        <v>27</v>
      </c>
      <c r="R20" s="33" t="s">
        <v>27</v>
      </c>
      <c r="S20" s="33" t="s">
        <v>27</v>
      </c>
    </row>
    <row r="21" spans="1:19" ht="38.25" x14ac:dyDescent="0.25">
      <c r="A21" s="1" t="s">
        <v>19</v>
      </c>
      <c r="B21" s="2" t="s">
        <v>41</v>
      </c>
      <c r="C21" s="3" t="s">
        <v>21</v>
      </c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48">
        <v>0</v>
      </c>
      <c r="J21" s="48">
        <v>0</v>
      </c>
      <c r="K21" s="48">
        <v>0</v>
      </c>
      <c r="L21" s="48">
        <v>0</v>
      </c>
      <c r="M21" s="49">
        <v>0</v>
      </c>
      <c r="N21" s="48">
        <v>0</v>
      </c>
      <c r="O21" s="48">
        <v>0</v>
      </c>
      <c r="P21" s="33" t="s">
        <v>27</v>
      </c>
      <c r="Q21" s="33" t="s">
        <v>27</v>
      </c>
      <c r="R21" s="33" t="s">
        <v>27</v>
      </c>
      <c r="S21" s="33" t="s">
        <v>27</v>
      </c>
    </row>
    <row r="22" spans="1:19" ht="25.5" x14ac:dyDescent="0.25">
      <c r="A22" s="1" t="s">
        <v>19</v>
      </c>
      <c r="B22" s="2" t="s">
        <v>42</v>
      </c>
      <c r="C22" s="3" t="s">
        <v>21</v>
      </c>
      <c r="D22" s="32">
        <v>0</v>
      </c>
      <c r="E22" s="33">
        <v>0</v>
      </c>
      <c r="F22" s="33">
        <v>0</v>
      </c>
      <c r="G22" s="33">
        <v>0</v>
      </c>
      <c r="H22" s="33">
        <v>0</v>
      </c>
      <c r="I22" s="48">
        <v>0</v>
      </c>
      <c r="J22" s="48">
        <v>0</v>
      </c>
      <c r="K22" s="48">
        <v>0</v>
      </c>
      <c r="L22" s="48">
        <v>0</v>
      </c>
      <c r="M22" s="49">
        <v>0</v>
      </c>
      <c r="N22" s="48">
        <v>0</v>
      </c>
      <c r="O22" s="48">
        <v>0</v>
      </c>
      <c r="P22" s="33" t="s">
        <v>27</v>
      </c>
      <c r="Q22" s="33" t="s">
        <v>27</v>
      </c>
      <c r="R22" s="33" t="s">
        <v>27</v>
      </c>
      <c r="S22" s="33" t="s">
        <v>27</v>
      </c>
    </row>
    <row r="23" spans="1:19" ht="25.5" x14ac:dyDescent="0.25">
      <c r="A23" s="1" t="s">
        <v>19</v>
      </c>
      <c r="B23" s="2" t="s">
        <v>43</v>
      </c>
      <c r="C23" s="3" t="s">
        <v>21</v>
      </c>
      <c r="D23" s="32">
        <v>11304.314</v>
      </c>
      <c r="E23" s="32">
        <v>11301.758</v>
      </c>
      <c r="F23" s="32">
        <v>10037.527</v>
      </c>
      <c r="G23" s="33">
        <v>7564.6260000000002</v>
      </c>
      <c r="H23" s="33">
        <v>19556.056</v>
      </c>
      <c r="I23" s="48">
        <v>14201.715</v>
      </c>
      <c r="J23" s="48">
        <v>26460.983</v>
      </c>
      <c r="K23" s="48">
        <v>5998.5690000000004</v>
      </c>
      <c r="L23" s="48">
        <v>5147.5230000000001</v>
      </c>
      <c r="M23" s="49">
        <v>90436.5</v>
      </c>
      <c r="N23" s="48">
        <v>91084</v>
      </c>
      <c r="O23" s="48">
        <v>115662.77800000001</v>
      </c>
      <c r="P23" s="33" t="s">
        <v>27</v>
      </c>
      <c r="Q23" s="33" t="s">
        <v>27</v>
      </c>
      <c r="R23" s="33" t="s">
        <v>27</v>
      </c>
      <c r="S23" s="33" t="s">
        <v>27</v>
      </c>
    </row>
    <row r="24" spans="1:19" ht="38.25" x14ac:dyDescent="0.25">
      <c r="A24" s="1" t="s">
        <v>19</v>
      </c>
      <c r="B24" s="2" t="s">
        <v>44</v>
      </c>
      <c r="C24" s="3" t="s">
        <v>21</v>
      </c>
      <c r="D24" s="32">
        <v>0</v>
      </c>
      <c r="E24" s="33">
        <v>0</v>
      </c>
      <c r="F24" s="33">
        <v>0</v>
      </c>
      <c r="G24" s="33">
        <v>0</v>
      </c>
      <c r="H24" s="33">
        <v>0</v>
      </c>
      <c r="I24" s="48">
        <v>51.067999999999998</v>
      </c>
      <c r="J24" s="48">
        <v>0</v>
      </c>
      <c r="K24" s="48">
        <v>0</v>
      </c>
      <c r="L24" s="48">
        <v>0</v>
      </c>
      <c r="M24" s="49">
        <v>0</v>
      </c>
      <c r="N24" s="48">
        <v>0</v>
      </c>
      <c r="O24" s="48">
        <v>0</v>
      </c>
      <c r="P24" s="33" t="s">
        <v>27</v>
      </c>
      <c r="Q24" s="33" t="s">
        <v>27</v>
      </c>
      <c r="R24" s="33" t="s">
        <v>27</v>
      </c>
      <c r="S24" s="33" t="s">
        <v>27</v>
      </c>
    </row>
    <row r="25" spans="1:19" ht="25.5" x14ac:dyDescent="0.25">
      <c r="A25" s="1" t="s">
        <v>19</v>
      </c>
      <c r="B25" s="2" t="s">
        <v>45</v>
      </c>
      <c r="C25" s="3" t="s">
        <v>21</v>
      </c>
      <c r="D25" s="32">
        <v>5521.5550000000003</v>
      </c>
      <c r="E25" s="32">
        <v>5652.6819999999998</v>
      </c>
      <c r="F25" s="32">
        <v>4094.933</v>
      </c>
      <c r="G25" s="33">
        <v>2873.511</v>
      </c>
      <c r="H25" s="33">
        <v>1849.3209999999999</v>
      </c>
      <c r="I25" s="48">
        <v>7446.3869999999997</v>
      </c>
      <c r="J25" s="48">
        <v>8958.2330000000002</v>
      </c>
      <c r="K25" s="48">
        <v>1921.3579999999999</v>
      </c>
      <c r="L25" s="48">
        <v>1529.0909999999999</v>
      </c>
      <c r="M25" s="49">
        <v>8237.7780000000002</v>
      </c>
      <c r="N25" s="48">
        <v>8226.5159999999996</v>
      </c>
      <c r="O25" s="48">
        <v>154461.04300000001</v>
      </c>
      <c r="P25" s="33" t="s">
        <v>27</v>
      </c>
      <c r="Q25" s="33" t="s">
        <v>27</v>
      </c>
      <c r="R25" s="33" t="s">
        <v>27</v>
      </c>
      <c r="S25" s="33" t="s">
        <v>27</v>
      </c>
    </row>
    <row r="26" spans="1:19" ht="51" x14ac:dyDescent="0.25">
      <c r="A26" s="1" t="s">
        <v>46</v>
      </c>
      <c r="B26" s="2" t="s">
        <v>47</v>
      </c>
      <c r="C26" s="3" t="s">
        <v>21</v>
      </c>
      <c r="D26" s="32">
        <v>39299738.776000001</v>
      </c>
      <c r="E26" s="32">
        <v>45832123.343999997</v>
      </c>
      <c r="F26" s="32">
        <v>49720538.159999996</v>
      </c>
      <c r="G26" s="33">
        <v>52165567.618200004</v>
      </c>
      <c r="H26" s="33">
        <v>50012161.620300002</v>
      </c>
      <c r="I26" s="33">
        <v>49722204.794</v>
      </c>
      <c r="J26" s="33">
        <v>52653233.637000002</v>
      </c>
      <c r="K26" s="33">
        <v>68784172.924801186</v>
      </c>
      <c r="L26" s="48">
        <v>68171144.019999996</v>
      </c>
      <c r="M26" s="34">
        <v>66451671.380000003</v>
      </c>
      <c r="N26" s="33">
        <v>69336549.517000005</v>
      </c>
      <c r="O26" s="33">
        <v>67347771</v>
      </c>
      <c r="P26" s="33">
        <v>70430102.25</v>
      </c>
      <c r="Q26" s="33">
        <v>64837267</v>
      </c>
      <c r="R26" s="33">
        <v>75015846</v>
      </c>
      <c r="S26" s="33">
        <v>76561270</v>
      </c>
    </row>
    <row r="27" spans="1:19" ht="38.25" x14ac:dyDescent="0.25">
      <c r="A27" s="1" t="s">
        <v>48</v>
      </c>
      <c r="B27" s="2" t="s">
        <v>47</v>
      </c>
      <c r="C27" s="3" t="s">
        <v>21</v>
      </c>
      <c r="D27" s="32">
        <v>3094801.4350000001</v>
      </c>
      <c r="E27" s="32">
        <v>5092458.1490000002</v>
      </c>
      <c r="F27" s="32">
        <v>5524504.2400000002</v>
      </c>
      <c r="G27" s="33">
        <v>5796174.1798</v>
      </c>
      <c r="H27" s="33">
        <v>5556906.8467000006</v>
      </c>
      <c r="I27" s="33">
        <v>5524689.4210000001</v>
      </c>
      <c r="J27" s="33">
        <v>5850359.2929999996</v>
      </c>
      <c r="K27" s="33">
        <v>6994982.3081988096</v>
      </c>
      <c r="L27" s="48">
        <v>7574571.5599999996</v>
      </c>
      <c r="M27" s="34">
        <v>8213127.9239999996</v>
      </c>
      <c r="N27" s="33">
        <v>6992000</v>
      </c>
      <c r="O27" s="33">
        <v>8666053</v>
      </c>
      <c r="P27" s="33">
        <v>7958421.6900000004</v>
      </c>
      <c r="Q27" s="33">
        <v>14068985</v>
      </c>
      <c r="R27" s="33">
        <v>8820236</v>
      </c>
      <c r="S27" s="33">
        <v>11388065</v>
      </c>
    </row>
    <row r="28" spans="1:19" ht="25.5" x14ac:dyDescent="0.25">
      <c r="A28" s="5" t="s">
        <v>49</v>
      </c>
      <c r="B28" s="5"/>
      <c r="C28" s="6" t="s">
        <v>21</v>
      </c>
      <c r="D28" s="50">
        <v>42411366.079999998</v>
      </c>
      <c r="E28" s="50">
        <v>50941536.002999999</v>
      </c>
      <c r="F28" s="50">
        <v>55259174.859999999</v>
      </c>
      <c r="G28" s="51">
        <v>57972179.935000002</v>
      </c>
      <c r="H28" s="51">
        <v>55590473.844000004</v>
      </c>
      <c r="I28" s="51">
        <v>55268593.384999998</v>
      </c>
      <c r="J28" s="51">
        <v>58503592.93</v>
      </c>
      <c r="K28" s="51">
        <v>75787075.159999996</v>
      </c>
      <c r="L28" s="51">
        <v>75752392.194000006</v>
      </c>
      <c r="M28" s="51">
        <v>74763473.585000008</v>
      </c>
      <c r="N28" s="51">
        <v>76427860.032999992</v>
      </c>
      <c r="O28" s="51">
        <v>75606537.048999995</v>
      </c>
      <c r="P28" s="51">
        <v>78388523.930000007</v>
      </c>
      <c r="Q28" s="51">
        <v>78902981.033000007</v>
      </c>
      <c r="R28" s="51">
        <v>83836082</v>
      </c>
      <c r="S28" s="51">
        <v>87949335</v>
      </c>
    </row>
    <row r="29" spans="1:19" ht="63.75" x14ac:dyDescent="0.25">
      <c r="A29" s="1" t="s">
        <v>50</v>
      </c>
      <c r="B29" s="2"/>
      <c r="C29" s="3" t="s">
        <v>21</v>
      </c>
      <c r="D29" s="32">
        <v>83228</v>
      </c>
      <c r="E29" s="32">
        <v>83228</v>
      </c>
      <c r="F29" s="32">
        <v>83228</v>
      </c>
      <c r="G29" s="33">
        <v>83228</v>
      </c>
      <c r="H29" s="33">
        <v>83228</v>
      </c>
      <c r="I29" s="33">
        <v>83228</v>
      </c>
      <c r="J29" s="33">
        <v>83228000</v>
      </c>
      <c r="K29" s="33">
        <v>83228000</v>
      </c>
      <c r="L29" s="33">
        <v>83228000</v>
      </c>
      <c r="M29" s="34">
        <v>83288000</v>
      </c>
      <c r="N29" s="33">
        <v>83288000</v>
      </c>
      <c r="O29" s="33">
        <v>83288000</v>
      </c>
      <c r="P29" s="33" t="s">
        <v>27</v>
      </c>
      <c r="Q29" s="33" t="s">
        <v>27</v>
      </c>
      <c r="R29" s="33" t="s">
        <v>27</v>
      </c>
      <c r="S29" s="33" t="s">
        <v>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F88A1-5A79-48A3-8515-372C0F0D95AD}">
  <dimension ref="A1:S31"/>
  <sheetViews>
    <sheetView workbookViewId="0">
      <pane ySplit="1" topLeftCell="A18" activePane="bottomLeft" state="frozen"/>
      <selection pane="bottomLeft"/>
    </sheetView>
  </sheetViews>
  <sheetFormatPr defaultRowHeight="15" x14ac:dyDescent="0.25"/>
  <cols>
    <col min="1" max="19" width="11.42578125" style="30" customWidth="1"/>
  </cols>
  <sheetData>
    <row r="1" spans="1:19" ht="14.1" customHeight="1" x14ac:dyDescent="0.25">
      <c r="A1" s="20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</row>
    <row r="2" spans="1:19" ht="25.5" x14ac:dyDescent="0.25">
      <c r="A2" s="2" t="s">
        <v>51</v>
      </c>
      <c r="B2" s="1" t="s">
        <v>52</v>
      </c>
      <c r="C2" s="23" t="s">
        <v>53</v>
      </c>
      <c r="D2" s="32">
        <v>26299.23</v>
      </c>
      <c r="E2" s="32">
        <v>16570.52</v>
      </c>
      <c r="F2" s="32">
        <v>9430.8430000000008</v>
      </c>
      <c r="G2" s="33">
        <v>530.95000000000005</v>
      </c>
      <c r="H2" s="33">
        <v>13739.7</v>
      </c>
      <c r="I2" s="33"/>
      <c r="J2" s="33"/>
      <c r="K2" s="33"/>
      <c r="L2" s="33"/>
      <c r="M2" s="34"/>
      <c r="N2" s="33"/>
      <c r="O2" s="4"/>
      <c r="P2" s="4" t="s">
        <v>27</v>
      </c>
      <c r="Q2" s="4" t="s">
        <v>27</v>
      </c>
      <c r="R2" s="4" t="s">
        <v>27</v>
      </c>
      <c r="S2" s="4" t="s">
        <v>27</v>
      </c>
    </row>
    <row r="3" spans="1:19" ht="25.5" x14ac:dyDescent="0.25">
      <c r="A3" s="2" t="s">
        <v>51</v>
      </c>
      <c r="B3" s="1" t="s">
        <v>54</v>
      </c>
      <c r="C3" s="23" t="s">
        <v>53</v>
      </c>
      <c r="D3" s="32">
        <v>125.73</v>
      </c>
      <c r="E3" s="32">
        <v>119.92</v>
      </c>
      <c r="F3" s="32">
        <v>195.58699999999999</v>
      </c>
      <c r="G3" s="33">
        <v>0</v>
      </c>
      <c r="H3" s="33">
        <v>518.02</v>
      </c>
      <c r="I3" s="33"/>
      <c r="J3" s="33"/>
      <c r="K3" s="33"/>
      <c r="L3" s="33"/>
      <c r="M3" s="34"/>
      <c r="N3" s="33"/>
      <c r="O3" s="4"/>
      <c r="P3" s="4" t="s">
        <v>27</v>
      </c>
      <c r="Q3" s="4" t="s">
        <v>27</v>
      </c>
      <c r="R3" s="4" t="s">
        <v>27</v>
      </c>
      <c r="S3" s="4" t="s">
        <v>27</v>
      </c>
    </row>
    <row r="4" spans="1:19" ht="38.25" x14ac:dyDescent="0.25">
      <c r="A4" s="2" t="s">
        <v>51</v>
      </c>
      <c r="B4" s="1" t="s">
        <v>55</v>
      </c>
      <c r="C4" s="23" t="s">
        <v>53</v>
      </c>
      <c r="D4" s="32">
        <v>534.53300000000002</v>
      </c>
      <c r="E4" s="32">
        <v>381.95</v>
      </c>
      <c r="F4" s="32">
        <v>35.6</v>
      </c>
      <c r="G4" s="33">
        <v>19.625</v>
      </c>
      <c r="H4" s="33"/>
      <c r="I4" s="33"/>
      <c r="J4" s="33"/>
      <c r="K4" s="33"/>
      <c r="L4" s="33"/>
      <c r="M4" s="34"/>
      <c r="N4" s="33"/>
      <c r="O4" s="4"/>
      <c r="P4" s="4" t="s">
        <v>27</v>
      </c>
      <c r="Q4" s="4" t="s">
        <v>27</v>
      </c>
      <c r="R4" s="4" t="s">
        <v>27</v>
      </c>
      <c r="S4" s="4" t="s">
        <v>27</v>
      </c>
    </row>
    <row r="5" spans="1:19" ht="38.25" x14ac:dyDescent="0.25">
      <c r="A5" s="2" t="s">
        <v>51</v>
      </c>
      <c r="B5" s="1" t="s">
        <v>81</v>
      </c>
      <c r="C5" s="23" t="s">
        <v>53</v>
      </c>
      <c r="D5" s="32">
        <v>634.39</v>
      </c>
      <c r="E5" s="32">
        <v>720.77</v>
      </c>
      <c r="F5" s="32">
        <v>720.77009999999996</v>
      </c>
      <c r="G5" s="33">
        <v>251.59</v>
      </c>
      <c r="H5" s="33">
        <v>81.33</v>
      </c>
      <c r="I5" s="33"/>
      <c r="J5" s="33"/>
      <c r="K5" s="33"/>
      <c r="L5" s="33"/>
      <c r="M5" s="34"/>
      <c r="N5" s="33"/>
      <c r="O5" s="4"/>
      <c r="P5" s="4" t="s">
        <v>27</v>
      </c>
      <c r="Q5" s="4" t="s">
        <v>27</v>
      </c>
      <c r="R5" s="4" t="s">
        <v>27</v>
      </c>
      <c r="S5" s="4" t="s">
        <v>27</v>
      </c>
    </row>
    <row r="6" spans="1:19" ht="38.25" x14ac:dyDescent="0.25">
      <c r="A6" s="2" t="s">
        <v>51</v>
      </c>
      <c r="B6" s="1" t="s">
        <v>82</v>
      </c>
      <c r="C6" s="23" t="s">
        <v>53</v>
      </c>
      <c r="D6" s="32">
        <v>3848.22</v>
      </c>
      <c r="E6" s="11">
        <v>3706.59</v>
      </c>
      <c r="F6" s="32">
        <v>3706.5876899999998</v>
      </c>
      <c r="G6" s="33"/>
      <c r="H6" s="33">
        <v>65.25</v>
      </c>
      <c r="I6" s="33"/>
      <c r="J6" s="33"/>
      <c r="K6" s="33"/>
      <c r="L6" s="33"/>
      <c r="M6" s="34"/>
      <c r="N6" s="33"/>
      <c r="O6" s="4"/>
      <c r="P6" s="4" t="s">
        <v>27</v>
      </c>
      <c r="Q6" s="4" t="s">
        <v>27</v>
      </c>
      <c r="R6" s="4" t="s">
        <v>27</v>
      </c>
      <c r="S6" s="4" t="s">
        <v>27</v>
      </c>
    </row>
    <row r="7" spans="1:19" ht="26.25" thickBot="1" x14ac:dyDescent="0.3">
      <c r="A7" s="8" t="s">
        <v>51</v>
      </c>
      <c r="B7" s="22" t="s">
        <v>56</v>
      </c>
      <c r="C7" s="24" t="s">
        <v>53</v>
      </c>
      <c r="D7" s="15">
        <v>3030.62</v>
      </c>
      <c r="E7" s="15">
        <v>3968.68</v>
      </c>
      <c r="F7" s="15">
        <v>3968.6818400000002</v>
      </c>
      <c r="G7" s="35"/>
      <c r="H7" s="35"/>
      <c r="I7" s="35"/>
      <c r="J7" s="35"/>
      <c r="K7" s="35"/>
      <c r="L7" s="35"/>
      <c r="M7" s="36"/>
      <c r="N7" s="35"/>
      <c r="O7" s="9"/>
      <c r="P7" s="9" t="s">
        <v>27</v>
      </c>
      <c r="Q7" s="9" t="s">
        <v>27</v>
      </c>
      <c r="R7" s="9" t="s">
        <v>27</v>
      </c>
      <c r="S7" s="9" t="s">
        <v>27</v>
      </c>
    </row>
    <row r="8" spans="1:19" ht="39" thickTop="1" x14ac:dyDescent="0.25">
      <c r="A8" s="10" t="s">
        <v>51</v>
      </c>
      <c r="B8" s="10" t="s">
        <v>57</v>
      </c>
      <c r="C8" s="25" t="s">
        <v>53</v>
      </c>
      <c r="D8" s="37">
        <v>2054</v>
      </c>
      <c r="E8" s="37">
        <v>2784.94</v>
      </c>
      <c r="F8" s="37">
        <v>3335.32</v>
      </c>
      <c r="G8" s="38"/>
      <c r="H8" s="38"/>
      <c r="I8" s="38"/>
      <c r="J8" s="38"/>
      <c r="K8" s="38"/>
      <c r="L8" s="38"/>
      <c r="M8" s="39"/>
      <c r="N8" s="38"/>
      <c r="O8" s="12"/>
      <c r="P8" s="4" t="s">
        <v>27</v>
      </c>
      <c r="Q8" s="4" t="s">
        <v>27</v>
      </c>
      <c r="R8" s="4" t="s">
        <v>27</v>
      </c>
      <c r="S8" s="4" t="s">
        <v>27</v>
      </c>
    </row>
    <row r="9" spans="1:19" ht="26.25" thickBot="1" x14ac:dyDescent="0.3">
      <c r="A9" s="13" t="s">
        <v>51</v>
      </c>
      <c r="B9" s="14" t="s">
        <v>58</v>
      </c>
      <c r="C9" s="26" t="s">
        <v>53</v>
      </c>
      <c r="D9" s="15">
        <v>1904</v>
      </c>
      <c r="E9" s="15">
        <v>1904</v>
      </c>
      <c r="F9" s="15">
        <v>1884.39</v>
      </c>
      <c r="G9" s="40"/>
      <c r="H9" s="40"/>
      <c r="I9" s="40"/>
      <c r="J9" s="40"/>
      <c r="K9" s="40"/>
      <c r="L9" s="40"/>
      <c r="M9" s="41"/>
      <c r="N9" s="40"/>
      <c r="O9" s="16"/>
      <c r="P9" s="16" t="s">
        <v>27</v>
      </c>
      <c r="Q9" s="16" t="s">
        <v>27</v>
      </c>
      <c r="R9" s="16" t="s">
        <v>27</v>
      </c>
      <c r="S9" s="16" t="s">
        <v>27</v>
      </c>
    </row>
    <row r="10" spans="1:19" ht="26.25" thickTop="1" x14ac:dyDescent="0.25">
      <c r="A10" s="10" t="s">
        <v>51</v>
      </c>
      <c r="B10" s="10" t="s">
        <v>59</v>
      </c>
      <c r="C10" s="25" t="s">
        <v>53</v>
      </c>
      <c r="D10" s="27">
        <v>584.4</v>
      </c>
      <c r="E10" s="37">
        <v>584.4</v>
      </c>
      <c r="F10" s="37">
        <v>578.30999999999995</v>
      </c>
      <c r="G10" s="38"/>
      <c r="H10" s="38"/>
      <c r="I10" s="38"/>
      <c r="J10" s="38"/>
      <c r="K10" s="38"/>
      <c r="L10" s="38"/>
      <c r="M10" s="39"/>
      <c r="N10" s="38"/>
      <c r="O10" s="12"/>
      <c r="P10" s="12" t="s">
        <v>27</v>
      </c>
      <c r="Q10" s="12" t="s">
        <v>27</v>
      </c>
      <c r="R10" s="12" t="s">
        <v>27</v>
      </c>
      <c r="S10" s="12" t="s">
        <v>27</v>
      </c>
    </row>
    <row r="11" spans="1:19" ht="26.25" thickBot="1" x14ac:dyDescent="0.3">
      <c r="A11" s="8" t="s">
        <v>51</v>
      </c>
      <c r="B11" s="8" t="s">
        <v>60</v>
      </c>
      <c r="C11" s="24" t="s">
        <v>53</v>
      </c>
      <c r="D11" s="15">
        <v>57244.800000000003</v>
      </c>
      <c r="E11" s="15">
        <v>57244.800000000003</v>
      </c>
      <c r="F11" s="15">
        <v>65548.26698</v>
      </c>
      <c r="G11" s="35"/>
      <c r="H11" s="35"/>
      <c r="I11" s="35"/>
      <c r="J11" s="35"/>
      <c r="K11" s="35"/>
      <c r="L11" s="35"/>
      <c r="M11" s="36"/>
      <c r="N11" s="35"/>
      <c r="O11" s="9"/>
      <c r="P11" s="9" t="s">
        <v>27</v>
      </c>
      <c r="Q11" s="9" t="s">
        <v>27</v>
      </c>
      <c r="R11" s="9" t="s">
        <v>27</v>
      </c>
      <c r="S11" s="9" t="s">
        <v>27</v>
      </c>
    </row>
    <row r="12" spans="1:19" ht="51.75" thickTop="1" x14ac:dyDescent="0.25">
      <c r="A12" s="10" t="s">
        <v>61</v>
      </c>
      <c r="B12" s="10" t="s">
        <v>62</v>
      </c>
      <c r="C12" s="25" t="s">
        <v>53</v>
      </c>
      <c r="D12" s="37">
        <v>14997.133</v>
      </c>
      <c r="E12" s="37">
        <v>22202.179</v>
      </c>
      <c r="F12" s="37">
        <v>29912</v>
      </c>
      <c r="G12" s="38">
        <v>21738.712114718001</v>
      </c>
      <c r="H12" s="38">
        <v>35904.801043362197</v>
      </c>
      <c r="I12" s="38">
        <v>25581.495224187354</v>
      </c>
      <c r="J12" s="38">
        <v>26033.906999999999</v>
      </c>
      <c r="K12" s="38">
        <v>30119</v>
      </c>
      <c r="L12" s="38">
        <v>25066</v>
      </c>
      <c r="M12" s="39">
        <v>12590</v>
      </c>
      <c r="N12" s="38">
        <v>35241</v>
      </c>
      <c r="O12" s="12">
        <v>6500</v>
      </c>
      <c r="P12" s="12" t="s">
        <v>27</v>
      </c>
      <c r="Q12" s="12" t="s">
        <v>27</v>
      </c>
      <c r="R12" s="12" t="s">
        <v>27</v>
      </c>
      <c r="S12" s="12" t="s">
        <v>27</v>
      </c>
    </row>
    <row r="13" spans="1:19" ht="38.25" x14ac:dyDescent="0.25">
      <c r="A13" s="2" t="s">
        <v>61</v>
      </c>
      <c r="B13" s="2" t="s">
        <v>63</v>
      </c>
      <c r="C13" s="23" t="s">
        <v>53</v>
      </c>
      <c r="D13" s="32">
        <v>348.99400000000003</v>
      </c>
      <c r="E13" s="32">
        <v>284.93599999999998</v>
      </c>
      <c r="F13" s="32">
        <v>3602</v>
      </c>
      <c r="G13" s="33">
        <v>3434.5630000000001</v>
      </c>
      <c r="H13" s="33">
        <v>4322.5000833280201</v>
      </c>
      <c r="I13" s="33">
        <v>4913.0954764176795</v>
      </c>
      <c r="J13" s="33">
        <v>5018.3779999999997</v>
      </c>
      <c r="K13" s="33">
        <v>5299</v>
      </c>
      <c r="L13" s="33">
        <v>4597</v>
      </c>
      <c r="M13" s="34">
        <v>4477</v>
      </c>
      <c r="N13" s="33">
        <v>4398</v>
      </c>
      <c r="O13" s="4">
        <v>2088</v>
      </c>
      <c r="P13" s="4" t="s">
        <v>27</v>
      </c>
      <c r="Q13" s="4" t="s">
        <v>27</v>
      </c>
      <c r="R13" s="4" t="s">
        <v>27</v>
      </c>
      <c r="S13" s="4" t="s">
        <v>27</v>
      </c>
    </row>
    <row r="14" spans="1:19" ht="51" x14ac:dyDescent="0.25">
      <c r="A14" s="2" t="s">
        <v>61</v>
      </c>
      <c r="B14" s="2" t="s">
        <v>64</v>
      </c>
      <c r="C14" s="23" t="s">
        <v>53</v>
      </c>
      <c r="D14" s="32">
        <v>670.78899999999999</v>
      </c>
      <c r="E14" s="32">
        <v>859.322</v>
      </c>
      <c r="F14" s="32">
        <v>20529</v>
      </c>
      <c r="G14" s="33">
        <v>24570.397000000001</v>
      </c>
      <c r="H14" s="33">
        <v>30487.667383078599</v>
      </c>
      <c r="I14" s="33">
        <v>20316.997881678923</v>
      </c>
      <c r="J14" s="33">
        <v>21071.386999999999</v>
      </c>
      <c r="K14" s="33">
        <v>29784</v>
      </c>
      <c r="L14" s="33">
        <v>31084</v>
      </c>
      <c r="M14" s="34">
        <v>32931</v>
      </c>
      <c r="N14" s="33">
        <v>28940</v>
      </c>
      <c r="O14" s="4">
        <v>6536</v>
      </c>
      <c r="P14" s="4" t="s">
        <v>27</v>
      </c>
      <c r="Q14" s="4" t="s">
        <v>27</v>
      </c>
      <c r="R14" s="4" t="s">
        <v>27</v>
      </c>
      <c r="S14" s="4" t="s">
        <v>27</v>
      </c>
    </row>
    <row r="15" spans="1:19" ht="76.5" x14ac:dyDescent="0.25">
      <c r="A15" s="2" t="s">
        <v>61</v>
      </c>
      <c r="B15" s="2" t="s">
        <v>65</v>
      </c>
      <c r="C15" s="23" t="s">
        <v>53</v>
      </c>
      <c r="D15" s="32">
        <v>3775.85</v>
      </c>
      <c r="E15" s="32">
        <v>22782.67</v>
      </c>
      <c r="F15" s="32">
        <v>20454</v>
      </c>
      <c r="G15" s="33">
        <v>19263.907999999999</v>
      </c>
      <c r="H15" s="33">
        <v>15736.7440828813</v>
      </c>
      <c r="I15" s="33">
        <v>15829.751310008605</v>
      </c>
      <c r="J15" s="33">
        <v>17424.192999999999</v>
      </c>
      <c r="K15" s="33">
        <v>19157</v>
      </c>
      <c r="L15" s="33">
        <v>19057</v>
      </c>
      <c r="M15" s="34">
        <v>17039</v>
      </c>
      <c r="N15" s="33">
        <v>9287</v>
      </c>
      <c r="O15" s="4">
        <v>4438</v>
      </c>
      <c r="P15" s="4" t="s">
        <v>27</v>
      </c>
      <c r="Q15" s="4" t="s">
        <v>27</v>
      </c>
      <c r="R15" s="4" t="s">
        <v>27</v>
      </c>
      <c r="S15" s="4" t="s">
        <v>27</v>
      </c>
    </row>
    <row r="16" spans="1:19" ht="38.25" x14ac:dyDescent="0.25">
      <c r="A16" s="2" t="s">
        <v>61</v>
      </c>
      <c r="B16" s="2" t="s">
        <v>66</v>
      </c>
      <c r="C16" s="23" t="s">
        <v>53</v>
      </c>
      <c r="D16" s="32">
        <v>2097.1819999999998</v>
      </c>
      <c r="E16" s="32">
        <v>2379.2069999999999</v>
      </c>
      <c r="F16" s="32">
        <v>5809</v>
      </c>
      <c r="G16" s="33">
        <v>3027.27</v>
      </c>
      <c r="H16" s="33">
        <v>5795.0340318786302</v>
      </c>
      <c r="I16" s="33">
        <v>6399.4124743698039</v>
      </c>
      <c r="J16" s="33">
        <v>8203.2270000000008</v>
      </c>
      <c r="K16" s="33">
        <v>12350</v>
      </c>
      <c r="L16" s="33">
        <v>9226</v>
      </c>
      <c r="M16" s="34">
        <v>10956</v>
      </c>
      <c r="N16" s="33">
        <v>8218</v>
      </c>
      <c r="O16" s="4">
        <v>5052</v>
      </c>
      <c r="P16" s="4" t="s">
        <v>27</v>
      </c>
      <c r="Q16" s="4" t="s">
        <v>27</v>
      </c>
      <c r="R16" s="4" t="s">
        <v>27</v>
      </c>
      <c r="S16" s="4" t="s">
        <v>27</v>
      </c>
    </row>
    <row r="17" spans="1:19" ht="38.25" x14ac:dyDescent="0.25">
      <c r="A17" s="2" t="s">
        <v>61</v>
      </c>
      <c r="B17" s="2" t="s">
        <v>67</v>
      </c>
      <c r="C17" s="23" t="s">
        <v>53</v>
      </c>
      <c r="D17" s="32">
        <v>681.01599999999996</v>
      </c>
      <c r="E17" s="32">
        <v>505.15300000000002</v>
      </c>
      <c r="F17" s="32">
        <v>26997</v>
      </c>
      <c r="G17" s="33">
        <v>16656.989000000001</v>
      </c>
      <c r="H17" s="33">
        <v>10785.216171</v>
      </c>
      <c r="I17" s="33">
        <v>17309.250840999997</v>
      </c>
      <c r="J17" s="33">
        <v>68938.664000000004</v>
      </c>
      <c r="K17" s="33">
        <v>113850</v>
      </c>
      <c r="L17" s="33">
        <v>106644</v>
      </c>
      <c r="M17" s="34">
        <v>58553</v>
      </c>
      <c r="N17" s="33">
        <v>35787</v>
      </c>
      <c r="O17" s="4">
        <v>11825</v>
      </c>
      <c r="P17" s="4" t="s">
        <v>27</v>
      </c>
      <c r="Q17" s="4" t="s">
        <v>27</v>
      </c>
      <c r="R17" s="4" t="s">
        <v>27</v>
      </c>
      <c r="S17" s="4" t="s">
        <v>27</v>
      </c>
    </row>
    <row r="18" spans="1:19" ht="89.25" x14ac:dyDescent="0.25">
      <c r="A18" s="2" t="s">
        <v>61</v>
      </c>
      <c r="B18" s="2" t="s">
        <v>68</v>
      </c>
      <c r="C18" s="23" t="s">
        <v>53</v>
      </c>
      <c r="D18" s="32">
        <v>42736.728999999999</v>
      </c>
      <c r="E18" s="32">
        <v>44079.682000000001</v>
      </c>
      <c r="F18" s="32">
        <v>7769</v>
      </c>
      <c r="G18" s="33">
        <v>9679.8220000000001</v>
      </c>
      <c r="H18" s="33">
        <v>10414.6232246155</v>
      </c>
      <c r="I18" s="33">
        <v>9487.9459374614671</v>
      </c>
      <c r="J18" s="33">
        <v>9566.1059999999998</v>
      </c>
      <c r="K18" s="33">
        <v>12232</v>
      </c>
      <c r="L18" s="33">
        <v>10984</v>
      </c>
      <c r="M18" s="34">
        <v>15152</v>
      </c>
      <c r="N18" s="33">
        <v>10827</v>
      </c>
      <c r="O18" s="4">
        <v>2499</v>
      </c>
      <c r="P18" s="4" t="s">
        <v>27</v>
      </c>
      <c r="Q18" s="4" t="s">
        <v>27</v>
      </c>
      <c r="R18" s="4" t="s">
        <v>27</v>
      </c>
      <c r="S18" s="4" t="s">
        <v>27</v>
      </c>
    </row>
    <row r="19" spans="1:19" ht="38.25" x14ac:dyDescent="0.25">
      <c r="A19" s="2" t="s">
        <v>61</v>
      </c>
      <c r="B19" s="2" t="s">
        <v>69</v>
      </c>
      <c r="C19" s="23" t="s">
        <v>53</v>
      </c>
      <c r="D19" s="32">
        <v>660.49</v>
      </c>
      <c r="E19" s="32">
        <v>87.513000000000005</v>
      </c>
      <c r="F19" s="32">
        <v>1605</v>
      </c>
      <c r="G19" s="33">
        <v>1352.7059999999999</v>
      </c>
      <c r="H19" s="33">
        <v>1556.9967535509199</v>
      </c>
      <c r="I19" s="33">
        <v>1288.8749430900955</v>
      </c>
      <c r="J19" s="33">
        <v>3021.8420000000001</v>
      </c>
      <c r="K19" s="33">
        <v>3201</v>
      </c>
      <c r="L19" s="33">
        <v>2979</v>
      </c>
      <c r="M19" s="34">
        <v>2364</v>
      </c>
      <c r="N19" s="33">
        <v>1659</v>
      </c>
      <c r="O19" s="4">
        <v>132</v>
      </c>
      <c r="P19" s="4" t="s">
        <v>27</v>
      </c>
      <c r="Q19" s="4" t="s">
        <v>27</v>
      </c>
      <c r="R19" s="4" t="s">
        <v>27</v>
      </c>
      <c r="S19" s="4" t="s">
        <v>27</v>
      </c>
    </row>
    <row r="20" spans="1:19" ht="63.75" x14ac:dyDescent="0.25">
      <c r="A20" s="2" t="s">
        <v>61</v>
      </c>
      <c r="B20" s="2" t="s">
        <v>70</v>
      </c>
      <c r="C20" s="23" t="s">
        <v>53</v>
      </c>
      <c r="D20" s="32">
        <v>40.204000000000001</v>
      </c>
      <c r="E20" s="32">
        <v>43.805999999999997</v>
      </c>
      <c r="F20" s="32">
        <v>6217</v>
      </c>
      <c r="G20" s="33">
        <v>12883.004000000001</v>
      </c>
      <c r="H20" s="33">
        <v>7464.27</v>
      </c>
      <c r="I20" s="33">
        <v>7681.2338999999993</v>
      </c>
      <c r="J20" s="33">
        <v>9781.8719999999994</v>
      </c>
      <c r="K20" s="33">
        <v>16279</v>
      </c>
      <c r="L20" s="33">
        <v>18210</v>
      </c>
      <c r="M20" s="34">
        <v>17458</v>
      </c>
      <c r="N20" s="33">
        <v>19837</v>
      </c>
      <c r="O20" s="4">
        <v>6056</v>
      </c>
      <c r="P20" s="4" t="s">
        <v>27</v>
      </c>
      <c r="Q20" s="4" t="s">
        <v>27</v>
      </c>
      <c r="R20" s="4" t="s">
        <v>27</v>
      </c>
      <c r="S20" s="4" t="s">
        <v>27</v>
      </c>
    </row>
    <row r="21" spans="1:19" ht="38.25" x14ac:dyDescent="0.25">
      <c r="A21" s="2" t="s">
        <v>61</v>
      </c>
      <c r="B21" s="2" t="s">
        <v>71</v>
      </c>
      <c r="C21" s="23" t="s">
        <v>53</v>
      </c>
      <c r="D21" s="32">
        <v>38371.076000000001</v>
      </c>
      <c r="E21" s="32">
        <v>24845.599999999999</v>
      </c>
      <c r="F21" s="32">
        <v>8595</v>
      </c>
      <c r="G21" s="33">
        <v>7661.6980000000003</v>
      </c>
      <c r="H21" s="33">
        <v>7387.75039195503</v>
      </c>
      <c r="I21" s="33">
        <v>7412.10997322615</v>
      </c>
      <c r="J21" s="33">
        <v>9079.0030000000006</v>
      </c>
      <c r="K21" s="33">
        <v>13262</v>
      </c>
      <c r="L21" s="33">
        <v>11484</v>
      </c>
      <c r="M21" s="34">
        <v>15318</v>
      </c>
      <c r="N21" s="33">
        <v>6197</v>
      </c>
      <c r="O21" s="4">
        <v>590</v>
      </c>
      <c r="P21" s="4" t="s">
        <v>27</v>
      </c>
      <c r="Q21" s="4" t="s">
        <v>27</v>
      </c>
      <c r="R21" s="4" t="s">
        <v>27</v>
      </c>
      <c r="S21" s="4" t="s">
        <v>27</v>
      </c>
    </row>
    <row r="22" spans="1:19" ht="39" thickBot="1" x14ac:dyDescent="0.3">
      <c r="A22" s="8" t="s">
        <v>61</v>
      </c>
      <c r="B22" s="7" t="s">
        <v>72</v>
      </c>
      <c r="C22" s="24" t="s">
        <v>53</v>
      </c>
      <c r="D22" s="15" t="s">
        <v>73</v>
      </c>
      <c r="E22" s="35">
        <v>0</v>
      </c>
      <c r="F22" s="15">
        <v>5</v>
      </c>
      <c r="G22" s="35">
        <v>0</v>
      </c>
      <c r="H22" s="35">
        <v>0.26263999999999998</v>
      </c>
      <c r="I22" s="35">
        <v>5.5365099999999998</v>
      </c>
      <c r="J22" s="35">
        <v>0.71599999999999997</v>
      </c>
      <c r="K22" s="35">
        <v>9</v>
      </c>
      <c r="L22" s="35">
        <v>2719</v>
      </c>
      <c r="M22" s="36">
        <v>2378</v>
      </c>
      <c r="N22" s="35">
        <v>0</v>
      </c>
      <c r="O22" s="9">
        <v>0</v>
      </c>
      <c r="P22" s="9" t="s">
        <v>27</v>
      </c>
      <c r="Q22" s="9" t="s">
        <v>27</v>
      </c>
      <c r="R22" s="9" t="s">
        <v>27</v>
      </c>
      <c r="S22" s="9" t="s">
        <v>27</v>
      </c>
    </row>
    <row r="23" spans="1:19" ht="51.75" thickTop="1" x14ac:dyDescent="0.25">
      <c r="A23" s="10" t="s">
        <v>74</v>
      </c>
      <c r="B23" s="17" t="s">
        <v>75</v>
      </c>
      <c r="C23" s="25" t="s">
        <v>53</v>
      </c>
      <c r="D23" s="37">
        <v>18.079999999999998</v>
      </c>
      <c r="E23" s="37">
        <v>85.781999999999996</v>
      </c>
      <c r="F23" s="37">
        <v>73.596000000000004</v>
      </c>
      <c r="G23" s="38">
        <v>81.510999999999996</v>
      </c>
      <c r="H23" s="38">
        <v>62.284999999999997</v>
      </c>
      <c r="I23" s="38">
        <v>88.222999999999999</v>
      </c>
      <c r="J23" s="38">
        <v>90.31</v>
      </c>
      <c r="K23" s="38">
        <v>100.861</v>
      </c>
      <c r="L23" s="38">
        <v>80.16</v>
      </c>
      <c r="M23" s="39"/>
      <c r="N23" s="38"/>
      <c r="O23" s="12"/>
      <c r="P23" s="12" t="s">
        <v>27</v>
      </c>
      <c r="Q23" s="12" t="s">
        <v>27</v>
      </c>
      <c r="R23" s="12" t="s">
        <v>27</v>
      </c>
      <c r="S23" s="12" t="s">
        <v>27</v>
      </c>
    </row>
    <row r="24" spans="1:19" ht="38.25" x14ac:dyDescent="0.25">
      <c r="A24" s="2" t="s">
        <v>76</v>
      </c>
      <c r="B24" s="2" t="s">
        <v>75</v>
      </c>
      <c r="C24" s="23" t="s">
        <v>53</v>
      </c>
      <c r="D24" s="32">
        <v>2.2050000000000001</v>
      </c>
      <c r="E24" s="32">
        <v>18.664999999999999</v>
      </c>
      <c r="F24" s="32">
        <v>16.266999999999999</v>
      </c>
      <c r="G24" s="33">
        <v>26.280999999999999</v>
      </c>
      <c r="H24" s="33">
        <v>10.603</v>
      </c>
      <c r="I24" s="33">
        <v>16.786000000000001</v>
      </c>
      <c r="J24" s="33">
        <v>19.314</v>
      </c>
      <c r="K24" s="33">
        <v>16.462</v>
      </c>
      <c r="L24" s="33">
        <v>16.611000000000001</v>
      </c>
      <c r="M24" s="34"/>
      <c r="N24" s="33"/>
      <c r="O24" s="4"/>
      <c r="P24" s="4" t="s">
        <v>27</v>
      </c>
      <c r="Q24" s="4" t="s">
        <v>27</v>
      </c>
      <c r="R24" s="4" t="s">
        <v>27</v>
      </c>
      <c r="S24" s="4" t="s">
        <v>27</v>
      </c>
    </row>
    <row r="25" spans="1:19" ht="25.5" x14ac:dyDescent="0.25">
      <c r="A25" s="2" t="s">
        <v>77</v>
      </c>
      <c r="B25" s="2" t="s">
        <v>75</v>
      </c>
      <c r="C25" s="23" t="s">
        <v>53</v>
      </c>
      <c r="D25" s="32">
        <v>20.285</v>
      </c>
      <c r="E25" s="32">
        <v>104.447</v>
      </c>
      <c r="F25" s="32">
        <v>89.863</v>
      </c>
      <c r="G25" s="33">
        <v>107.792</v>
      </c>
      <c r="H25" s="33">
        <v>72.888000000000005</v>
      </c>
      <c r="I25" s="33">
        <v>105.009</v>
      </c>
      <c r="J25" s="33">
        <f>J24+J23</f>
        <v>109.624</v>
      </c>
      <c r="K25" s="33">
        <v>117.32299999999999</v>
      </c>
      <c r="L25" s="33">
        <v>96.771000000000001</v>
      </c>
      <c r="M25" s="34"/>
      <c r="N25" s="33"/>
      <c r="O25" s="4"/>
      <c r="P25" s="4" t="s">
        <v>27</v>
      </c>
      <c r="Q25" s="4" t="s">
        <v>27</v>
      </c>
      <c r="R25" s="4" t="s">
        <v>27</v>
      </c>
      <c r="S25" s="4" t="s">
        <v>27</v>
      </c>
    </row>
    <row r="26" spans="1:19" ht="26.25" thickBot="1" x14ac:dyDescent="0.3">
      <c r="A26" s="8" t="s">
        <v>77</v>
      </c>
      <c r="B26" s="8" t="s">
        <v>78</v>
      </c>
      <c r="C26" s="24" t="s">
        <v>53</v>
      </c>
      <c r="D26" s="15">
        <v>64.149000000000001</v>
      </c>
      <c r="E26" s="15">
        <v>72.09</v>
      </c>
      <c r="F26" s="15">
        <v>105.107</v>
      </c>
      <c r="G26" s="35">
        <v>117.41800000000001</v>
      </c>
      <c r="H26" s="35">
        <v>509.84899999999999</v>
      </c>
      <c r="I26" s="35">
        <v>431.392</v>
      </c>
      <c r="J26" s="35">
        <v>436.80799999999999</v>
      </c>
      <c r="K26" s="35">
        <v>477.101</v>
      </c>
      <c r="L26" s="35">
        <v>505.255</v>
      </c>
      <c r="M26" s="36">
        <v>449.84500000000003</v>
      </c>
      <c r="N26" s="35">
        <v>483.41</v>
      </c>
      <c r="O26" s="9">
        <v>381.5</v>
      </c>
      <c r="P26" s="9" t="s">
        <v>27</v>
      </c>
      <c r="Q26" s="9" t="s">
        <v>27</v>
      </c>
      <c r="R26" s="9" t="s">
        <v>27</v>
      </c>
      <c r="S26" s="9" t="s">
        <v>27</v>
      </c>
    </row>
    <row r="27" spans="1:19" ht="51.75" thickTop="1" x14ac:dyDescent="0.25">
      <c r="A27" s="10" t="s">
        <v>74</v>
      </c>
      <c r="B27" s="10" t="s">
        <v>79</v>
      </c>
      <c r="C27" s="25" t="s">
        <v>53</v>
      </c>
      <c r="D27" s="37">
        <v>37.393000000000001</v>
      </c>
      <c r="E27" s="37">
        <v>50.182000000000002</v>
      </c>
      <c r="F27" s="37">
        <v>36.478999999999999</v>
      </c>
      <c r="G27" s="38">
        <v>36.460999999999999</v>
      </c>
      <c r="H27" s="38">
        <v>188.56700000000001</v>
      </c>
      <c r="I27" s="38">
        <v>167.44300000000001</v>
      </c>
      <c r="J27" s="38">
        <v>156.58199999999999</v>
      </c>
      <c r="K27" s="38">
        <v>171.42699999999999</v>
      </c>
      <c r="L27" s="38">
        <v>225.52600000000001</v>
      </c>
      <c r="M27" s="39">
        <v>174.85499999999999</v>
      </c>
      <c r="N27" s="38">
        <v>187.15299999999999</v>
      </c>
      <c r="O27" s="12">
        <v>149.49100000000001</v>
      </c>
      <c r="P27" s="12" t="s">
        <v>27</v>
      </c>
      <c r="Q27" s="12" t="s">
        <v>27</v>
      </c>
      <c r="R27" s="12" t="s">
        <v>27</v>
      </c>
      <c r="S27" s="12" t="s">
        <v>27</v>
      </c>
    </row>
    <row r="28" spans="1:19" ht="38.25" x14ac:dyDescent="0.25">
      <c r="A28" s="2" t="s">
        <v>76</v>
      </c>
      <c r="B28" s="2" t="s">
        <v>79</v>
      </c>
      <c r="C28" s="23" t="s">
        <v>53</v>
      </c>
      <c r="D28" s="32">
        <v>18.268999999999998</v>
      </c>
      <c r="E28" s="32">
        <v>16.640999999999998</v>
      </c>
      <c r="F28" s="32">
        <v>23.437000000000001</v>
      </c>
      <c r="G28" s="33">
        <v>30.827000000000002</v>
      </c>
      <c r="H28" s="33">
        <v>73.195999999999998</v>
      </c>
      <c r="I28" s="33">
        <v>65.135000000000005</v>
      </c>
      <c r="J28" s="33">
        <v>58.569000000000003</v>
      </c>
      <c r="K28" s="33">
        <v>60.384999999999998</v>
      </c>
      <c r="L28" s="33">
        <v>56.381999999999998</v>
      </c>
      <c r="M28" s="34">
        <v>43.713999999999999</v>
      </c>
      <c r="N28" s="33">
        <v>47.627000000000002</v>
      </c>
      <c r="O28" s="4">
        <v>35.793999999999997</v>
      </c>
      <c r="P28" s="4" t="s">
        <v>27</v>
      </c>
      <c r="Q28" s="4" t="s">
        <v>27</v>
      </c>
      <c r="R28" s="4" t="s">
        <v>27</v>
      </c>
      <c r="S28" s="4" t="s">
        <v>27</v>
      </c>
    </row>
    <row r="29" spans="1:19" ht="26.25" thickBot="1" x14ac:dyDescent="0.3">
      <c r="A29" s="18" t="s">
        <v>77</v>
      </c>
      <c r="B29" s="18" t="s">
        <v>79</v>
      </c>
      <c r="C29" s="28" t="s">
        <v>53</v>
      </c>
      <c r="D29" s="42">
        <v>55.661999999999999</v>
      </c>
      <c r="E29" s="42">
        <v>66.822999999999993</v>
      </c>
      <c r="F29" s="42">
        <v>59.915999999999997</v>
      </c>
      <c r="G29" s="43">
        <v>67.287999999999997</v>
      </c>
      <c r="H29" s="43">
        <v>261.76299999999998</v>
      </c>
      <c r="I29" s="43">
        <v>232.578</v>
      </c>
      <c r="J29" s="43">
        <v>215.15100000000001</v>
      </c>
      <c r="K29" s="43">
        <v>231.81200000000001</v>
      </c>
      <c r="L29" s="43">
        <v>281.90800000000002</v>
      </c>
      <c r="M29" s="44">
        <v>218.56899999999999</v>
      </c>
      <c r="N29" s="43">
        <v>234.78</v>
      </c>
      <c r="O29" s="19">
        <f>O28+O27</f>
        <v>185.28500000000003</v>
      </c>
      <c r="P29" s="19" t="s">
        <v>27</v>
      </c>
      <c r="Q29" s="19" t="s">
        <v>27</v>
      </c>
      <c r="R29" s="19" t="s">
        <v>27</v>
      </c>
      <c r="S29" s="19" t="s">
        <v>27</v>
      </c>
    </row>
    <row r="30" spans="1:19" x14ac:dyDescent="0.25">
      <c r="A30" s="10"/>
      <c r="B30" s="10" t="s">
        <v>80</v>
      </c>
      <c r="C30" s="25" t="s">
        <v>53</v>
      </c>
      <c r="D30" s="37">
        <v>-430</v>
      </c>
      <c r="E30" s="37"/>
      <c r="F30" s="37"/>
      <c r="G30" s="38"/>
      <c r="H30" s="38"/>
      <c r="I30" s="38"/>
      <c r="J30" s="38"/>
      <c r="K30" s="38"/>
      <c r="L30" s="38"/>
      <c r="M30" s="39"/>
      <c r="N30" s="38"/>
      <c r="O30" s="12"/>
      <c r="P30" s="12"/>
      <c r="Q30" s="12"/>
      <c r="R30" s="12"/>
      <c r="S30" s="12"/>
    </row>
    <row r="31" spans="1:19" x14ac:dyDescent="0.25">
      <c r="A31" s="52" t="s">
        <v>77</v>
      </c>
      <c r="B31" s="52"/>
      <c r="C31" s="29" t="s">
        <v>53</v>
      </c>
      <c r="D31" s="45">
        <f>SUM(D1:D30)</f>
        <v>200425.42900000003</v>
      </c>
      <c r="E31" s="45">
        <f t="shared" ref="E31:S31" si="0">SUM(E1:E29)</f>
        <v>206471.26800000004</v>
      </c>
      <c r="F31" s="45">
        <f t="shared" si="0"/>
        <v>221303.02161</v>
      </c>
      <c r="G31" s="45">
        <f t="shared" si="0"/>
        <v>121538.81211471802</v>
      </c>
      <c r="H31" s="45">
        <f t="shared" si="0"/>
        <v>145439.31680565019</v>
      </c>
      <c r="I31" s="45">
        <f t="shared" si="0"/>
        <v>117332.27047144008</v>
      </c>
      <c r="J31" s="45">
        <f t="shared" si="0"/>
        <v>179225.65299999999</v>
      </c>
      <c r="K31" s="45">
        <f t="shared" si="0"/>
        <v>256717.37100000001</v>
      </c>
      <c r="L31" s="45">
        <f t="shared" si="0"/>
        <v>243312.61300000004</v>
      </c>
      <c r="M31" s="45">
        <f t="shared" si="0"/>
        <v>190102.98300000001</v>
      </c>
      <c r="N31" s="45">
        <f t="shared" si="0"/>
        <v>161343.97</v>
      </c>
      <c r="O31" s="31">
        <f t="shared" si="0"/>
        <v>46468.070000000007</v>
      </c>
      <c r="P31" s="31">
        <f t="shared" si="0"/>
        <v>0</v>
      </c>
      <c r="Q31" s="31">
        <f t="shared" si="0"/>
        <v>0</v>
      </c>
      <c r="R31" s="31">
        <f t="shared" si="0"/>
        <v>0</v>
      </c>
      <c r="S31" s="31">
        <f t="shared" si="0"/>
        <v>0</v>
      </c>
    </row>
  </sheetData>
  <mergeCells count="1">
    <mergeCell ref="A31:B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D6F-452B-4891-BF19-2BCC016D0A30}">
  <dimension ref="A2:G18"/>
  <sheetViews>
    <sheetView workbookViewId="0">
      <selection activeCell="E22" sqref="E22"/>
    </sheetView>
  </sheetViews>
  <sheetFormatPr defaultRowHeight="15" x14ac:dyDescent="0.25"/>
  <cols>
    <col min="1" max="1" width="9.140625" style="53"/>
    <col min="2" max="2" width="16.5703125" style="53" customWidth="1"/>
    <col min="3" max="3" width="12.7109375" style="53" bestFit="1" customWidth="1"/>
    <col min="4" max="4" width="21.28515625" style="53" bestFit="1" customWidth="1"/>
    <col min="5" max="5" width="23.28515625" style="53" bestFit="1" customWidth="1"/>
    <col min="6" max="6" width="18.140625" style="53" bestFit="1" customWidth="1"/>
    <col min="7" max="7" width="24" style="53" bestFit="1" customWidth="1"/>
    <col min="8" max="8" width="29" style="53" bestFit="1" customWidth="1"/>
    <col min="9" max="16384" width="9.140625" style="53"/>
  </cols>
  <sheetData>
    <row r="2" spans="1:7" ht="15.75" x14ac:dyDescent="0.25">
      <c r="A2" s="54" t="s">
        <v>83</v>
      </c>
      <c r="D2" s="53" t="s">
        <v>84</v>
      </c>
      <c r="E2" s="53" t="s">
        <v>84</v>
      </c>
      <c r="F2" s="53" t="s">
        <v>84</v>
      </c>
      <c r="G2" s="53" t="s">
        <v>84</v>
      </c>
    </row>
    <row r="3" spans="1:7" x14ac:dyDescent="0.25">
      <c r="A3" s="53" t="s">
        <v>85</v>
      </c>
      <c r="B3" s="53" t="s">
        <v>86</v>
      </c>
      <c r="C3" s="53" t="s">
        <v>87</v>
      </c>
      <c r="D3" s="53" t="s">
        <v>88</v>
      </c>
      <c r="E3" s="53" t="s">
        <v>89</v>
      </c>
      <c r="F3" s="53" t="s">
        <v>90</v>
      </c>
      <c r="G3" s="53" t="s">
        <v>91</v>
      </c>
    </row>
    <row r="4" spans="1:7" x14ac:dyDescent="0.25">
      <c r="A4" s="53" t="s">
        <v>92</v>
      </c>
      <c r="B4" s="55">
        <v>6791.8180000000002</v>
      </c>
      <c r="C4" s="55">
        <v>14441.028999999999</v>
      </c>
      <c r="D4" s="56">
        <v>3.553265213210457</v>
      </c>
      <c r="E4" s="55">
        <v>24888.213777320001</v>
      </c>
      <c r="F4" s="55">
        <v>12739.2506404</v>
      </c>
      <c r="G4" s="55">
        <v>37818.472204799997</v>
      </c>
    </row>
    <row r="5" spans="1:7" x14ac:dyDescent="0.25">
      <c r="A5" s="53" t="s">
        <v>93</v>
      </c>
      <c r="B5" s="55">
        <v>7054.5850000000009</v>
      </c>
      <c r="C5" s="55">
        <v>14757.794999999998</v>
      </c>
      <c r="D5" s="56">
        <v>3.4932727274807709</v>
      </c>
      <c r="E5" s="55">
        <v>28710.454343953999</v>
      </c>
      <c r="F5" s="55">
        <v>11768.086029853001</v>
      </c>
      <c r="G5" s="55">
        <v>35718.051801639995</v>
      </c>
    </row>
    <row r="6" spans="1:7" x14ac:dyDescent="0.25">
      <c r="A6" s="53" t="s">
        <v>94</v>
      </c>
      <c r="B6" s="55">
        <v>7495.6819999999998</v>
      </c>
      <c r="C6" s="55">
        <v>15148.480000000001</v>
      </c>
      <c r="D6" s="56">
        <v>3.2915054078790811</v>
      </c>
      <c r="E6" s="55">
        <v>28609.216115200001</v>
      </c>
      <c r="F6" s="55">
        <v>13278.30114345</v>
      </c>
      <c r="G6" s="55">
        <v>32645.864421239996</v>
      </c>
    </row>
    <row r="7" spans="1:7" x14ac:dyDescent="0.25">
      <c r="A7" s="53" t="s">
        <v>95</v>
      </c>
      <c r="B7" s="55">
        <v>7602.1130000000003</v>
      </c>
      <c r="C7" s="55">
        <v>15509.82</v>
      </c>
      <c r="D7" s="56">
        <v>3.277053415105954</v>
      </c>
      <c r="E7" s="55">
        <v>0</v>
      </c>
      <c r="F7" s="55">
        <v>25083.430344</v>
      </c>
      <c r="G7" s="55">
        <v>50655.608623350003</v>
      </c>
    </row>
    <row r="8" spans="1:7" x14ac:dyDescent="0.25">
      <c r="A8" s="53" t="s">
        <v>96</v>
      </c>
      <c r="B8" s="55">
        <v>7643.9070000000002</v>
      </c>
      <c r="C8" s="55">
        <v>15997.509</v>
      </c>
      <c r="D8" s="56">
        <v>3.2053560257575091</v>
      </c>
      <c r="E8" s="55">
        <v>25655.715599359999</v>
      </c>
      <c r="F8" s="55">
        <v>15286.070414719999</v>
      </c>
      <c r="G8" s="55">
        <v>34837.369218959997</v>
      </c>
    </row>
    <row r="9" spans="1:7" x14ac:dyDescent="0.25">
      <c r="A9" s="53" t="s">
        <v>97</v>
      </c>
      <c r="B9" s="55">
        <v>7667.3559999999998</v>
      </c>
      <c r="C9" s="55">
        <v>16573.218000000001</v>
      </c>
      <c r="D9" s="56">
        <v>2.4142011743734626</v>
      </c>
      <c r="E9" s="55">
        <v>22738.386653640002</v>
      </c>
      <c r="F9" s="55">
        <v>9137.2727804400001</v>
      </c>
      <c r="G9" s="55">
        <v>26645.962784206818</v>
      </c>
    </row>
    <row r="10" spans="1:7" x14ac:dyDescent="0.25">
      <c r="A10" s="53" t="s">
        <v>98</v>
      </c>
      <c r="B10" s="55">
        <v>7927</v>
      </c>
      <c r="C10" s="55">
        <v>17158</v>
      </c>
      <c r="D10" s="56">
        <v>2.2023876505680686</v>
      </c>
      <c r="E10" s="55">
        <v>35137.652843500007</v>
      </c>
      <c r="F10" s="55">
        <v>4656.1873062000004</v>
      </c>
      <c r="G10" s="55">
        <v>15453.054064799999</v>
      </c>
    </row>
    <row r="11" spans="1:7" x14ac:dyDescent="0.25">
      <c r="A11" s="53" t="s">
        <v>99</v>
      </c>
      <c r="B11" s="55">
        <v>7955</v>
      </c>
      <c r="C11" s="55">
        <v>18071</v>
      </c>
      <c r="D11" s="56">
        <v>2.1351365751337128</v>
      </c>
      <c r="E11" s="55">
        <v>35518.114209960004</v>
      </c>
      <c r="F11" s="55">
        <v>6381.46926153</v>
      </c>
      <c r="G11" s="55">
        <v>13669.481032939999</v>
      </c>
    </row>
    <row r="12" spans="1:7" x14ac:dyDescent="0.25">
      <c r="A12" s="53" t="s">
        <v>100</v>
      </c>
      <c r="B12" s="55">
        <v>7973</v>
      </c>
      <c r="C12" s="55">
        <v>19779</v>
      </c>
      <c r="D12" s="56">
        <v>2.0885608925601442</v>
      </c>
      <c r="E12" s="55">
        <v>28705.315445520002</v>
      </c>
      <c r="F12" s="55">
        <v>17062.251840877907</v>
      </c>
      <c r="G12" s="55">
        <v>12194.174603931211</v>
      </c>
    </row>
    <row r="13" spans="1:7" x14ac:dyDescent="0.25">
      <c r="A13" s="53" t="s">
        <v>101</v>
      </c>
      <c r="B13" s="55">
        <v>7967</v>
      </c>
      <c r="C13" s="55">
        <v>20179</v>
      </c>
      <c r="D13" s="56">
        <v>1.9628026163369938</v>
      </c>
      <c r="E13" s="55">
        <v>29923.648398180001</v>
      </c>
      <c r="F13" s="55">
        <v>15071.68182982102</v>
      </c>
      <c r="G13" s="55">
        <v>10249.712211419999</v>
      </c>
    </row>
    <row r="14" spans="1:7" x14ac:dyDescent="0.25">
      <c r="A14" s="53" t="s">
        <v>102</v>
      </c>
      <c r="B14" s="55">
        <v>8133</v>
      </c>
      <c r="C14" s="55">
        <v>20112</v>
      </c>
      <c r="D14" s="56">
        <v>1.8029118273507643</v>
      </c>
      <c r="E14" s="55">
        <v>19402.808138780001</v>
      </c>
      <c r="F14" s="55">
        <v>17371.598236630001</v>
      </c>
      <c r="G14" s="55">
        <v>14148.838188112326</v>
      </c>
    </row>
    <row r="15" spans="1:7" x14ac:dyDescent="0.25">
      <c r="A15" s="53" t="s">
        <v>103</v>
      </c>
      <c r="B15" s="55">
        <v>8501</v>
      </c>
      <c r="C15" s="55">
        <v>20884</v>
      </c>
      <c r="D15" s="56">
        <v>1.4417611154909982</v>
      </c>
      <c r="E15" s="55">
        <v>0</v>
      </c>
      <c r="F15" s="55">
        <v>19492.15037870298</v>
      </c>
      <c r="G15" s="55">
        <v>22874</v>
      </c>
    </row>
    <row r="18" spans="1:7" x14ac:dyDescent="0.25">
      <c r="A18" s="57" t="s">
        <v>104</v>
      </c>
      <c r="B18" s="58"/>
      <c r="C18" s="58"/>
      <c r="D18" s="58"/>
      <c r="E18" s="58"/>
      <c r="F18" s="58"/>
      <c r="G18" s="58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209EFC078C0468895F78CFDE4EA38" ma:contentTypeVersion="6" ma:contentTypeDescription="Create a new document." ma:contentTypeScope="" ma:versionID="63324b5338aaa13edc468877b86985a8">
  <xsd:schema xmlns:xsd="http://www.w3.org/2001/XMLSchema" xmlns:xs="http://www.w3.org/2001/XMLSchema" xmlns:p="http://schemas.microsoft.com/office/2006/metadata/properties" xmlns:ns2="257361f3-5426-4d6c-b89a-e56777513e9e" xmlns:ns3="a62ee023-e8f0-40ed-8bbe-3e3f2cbb8c47" targetNamespace="http://schemas.microsoft.com/office/2006/metadata/properties" ma:root="true" ma:fieldsID="7fcbfb64ed8b533dd66c3d2b306c27bc" ns2:_="" ns3:_="">
    <xsd:import namespace="257361f3-5426-4d6c-b89a-e56777513e9e"/>
    <xsd:import namespace="a62ee023-e8f0-40ed-8bbe-3e3f2cbb8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361f3-5426-4d6c-b89a-e5677751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D4ECF1-74FB-43BA-9729-8A225AACD97F}"/>
</file>

<file path=customXml/itemProps2.xml><?xml version="1.0" encoding="utf-8"?>
<ds:datastoreItem xmlns:ds="http://schemas.openxmlformats.org/officeDocument/2006/customXml" ds:itemID="{A828D66E-7EAE-4113-8596-1CBDDC6523C2}"/>
</file>

<file path=customXml/itemProps3.xml><?xml version="1.0" encoding="utf-8"?>
<ds:datastoreItem xmlns:ds="http://schemas.openxmlformats.org/officeDocument/2006/customXml" ds:itemID="{6287A40F-A2CF-420F-9A90-AEB8B464C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Scope 1&amp;2</vt:lpstr>
      <vt:lpstr>Scope 3</vt:lpstr>
      <vt:lpstr>Scope 1&amp;2 aggregate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2025-06-04T14:44:27Z</dcterms:created>
  <dcterms:modified xsi:type="dcterms:W3CDTF">2025-06-04T14:57:37Z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0x010100A32209EFC078C0468895F78CFDE4EA38</vt:lpwstr>
  </property>
</Properties>
</file>